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---\britta-bernich\plan_b\"/>
    </mc:Choice>
  </mc:AlternateContent>
  <bookViews>
    <workbookView xWindow="0" yWindow="0" windowWidth="16635" windowHeight="949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28" i="1"/>
  <c r="D25" i="1"/>
  <c r="D24" i="1"/>
  <c r="D26" i="1"/>
  <c r="D22" i="1"/>
  <c r="D23" i="1"/>
  <c r="D13" i="1"/>
  <c r="D16" i="1"/>
  <c r="D17" i="1"/>
  <c r="D21" i="1"/>
  <c r="D20" i="1"/>
  <c r="D19" i="1"/>
  <c r="D14" i="1"/>
  <c r="A27" i="1"/>
  <c r="A20" i="1"/>
  <c r="A19" i="1"/>
  <c r="A18" i="1"/>
  <c r="A15" i="1"/>
  <c r="A16" i="1" s="1"/>
  <c r="A26" i="1"/>
  <c r="D18" i="1"/>
  <c r="D15" i="1"/>
  <c r="D12" i="1"/>
  <c r="D11" i="1"/>
  <c r="D10" i="1"/>
  <c r="D9" i="1"/>
  <c r="D8" i="1"/>
  <c r="A11" i="1"/>
  <c r="A10" i="1"/>
  <c r="A9" i="1"/>
  <c r="A7" i="1"/>
  <c r="A8" i="1"/>
  <c r="E24" i="1"/>
  <c r="E20" i="1"/>
  <c r="B16" i="1"/>
  <c r="E14" i="1"/>
  <c r="B9" i="1"/>
  <c r="E22" i="1"/>
  <c r="B27" i="1"/>
  <c r="E9" i="1"/>
  <c r="E23" i="1"/>
  <c r="B28" i="1"/>
  <c r="B26" i="1"/>
  <c r="E10" i="1"/>
  <c r="E19" i="1"/>
  <c r="B19" i="1"/>
  <c r="E15" i="1"/>
  <c r="B8" i="1"/>
  <c r="B29" i="1"/>
  <c r="E21" i="1"/>
  <c r="B18" i="1"/>
  <c r="E11" i="1"/>
  <c r="B10" i="1"/>
  <c r="E25" i="1"/>
  <c r="E26" i="1"/>
  <c r="B17" i="1"/>
  <c r="E12" i="1"/>
  <c r="B11" i="1"/>
  <c r="B15" i="1"/>
  <c r="E16" i="1"/>
  <c r="B21" i="1"/>
  <c r="E17" i="1"/>
  <c r="E8" i="1"/>
  <c r="E13" i="1"/>
  <c r="B20" i="1"/>
  <c r="E18" i="1"/>
  <c r="B7" i="1"/>
  <c r="A21" i="1" l="1"/>
  <c r="A17" i="1"/>
</calcChain>
</file>

<file path=xl/sharedStrings.xml><?xml version="1.0" encoding="utf-8"?>
<sst xmlns="http://schemas.openxmlformats.org/spreadsheetml/2006/main" count="11" uniqueCount="11">
  <si>
    <t>Datumsberechnungen</t>
  </si>
  <si>
    <t>Was berechnet welche Formel?</t>
  </si>
  <si>
    <t>Nutzen Sie ggf. das Internet zur Recherche.</t>
  </si>
  <si>
    <t>Wo liegt der Unterschied zwischen WAHR und FALSCH bei der TAGE360-Funktion?</t>
  </si>
  <si>
    <t>und beobachten Sie die automatisierten Veränderungen.</t>
  </si>
  <si>
    <t>Was sind die Besonderheiten an der DATEDIF-Funktion?</t>
  </si>
  <si>
    <t>Üben Sie mit den Formeln in einer eigenen Excel-Datei.</t>
  </si>
  <si>
    <t>Warum sind einige Ergebnisse links- und einige rechtsbündig?</t>
  </si>
  <si>
    <t>Verändern Sie die Datums-Werte in den Zellen mit dem grünen Hintergrund.</t>
  </si>
  <si>
    <t>Wo liegt der Unterschied zwischen der KALENDERWOCHE-Funktion und der</t>
  </si>
  <si>
    <t>ISOKALENDERWOCHE-Funktion?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</si>
</sst>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14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vertical="center"/>
    </xf>
    <xf numFmtId="14" fontId="2" fillId="0" borderId="0" xfId="0" applyNumberFormat="1" applyFont="1" applyAlignment="1">
      <alignment vertical="center"/>
    </xf>
    <xf numFmtId="14" fontId="2" fillId="3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="150" zoomScaleNormal="150" workbookViewId="0">
      <selection activeCell="L10" sqref="L10"/>
    </sheetView>
  </sheetViews>
  <sheetFormatPr baseColWidth="10" defaultColWidth="3.7109375" defaultRowHeight="12.75" x14ac:dyDescent="0.25"/>
  <cols>
    <col min="1" max="1" width="9.85546875" style="1" bestFit="1" customWidth="1"/>
    <col min="2" max="2" width="25.7109375" style="1" bestFit="1" customWidth="1"/>
    <col min="3" max="3" width="3.7109375" style="1" customWidth="1"/>
    <col min="4" max="4" width="25.7109375" style="1" customWidth="1"/>
    <col min="5" max="5" width="28" style="1" bestFit="1" customWidth="1"/>
    <col min="6" max="16384" width="3.7109375" style="1"/>
  </cols>
  <sheetData>
    <row r="1" spans="1:5" x14ac:dyDescent="0.25">
      <c r="A1" s="20" t="s">
        <v>0</v>
      </c>
      <c r="B1" s="21"/>
      <c r="C1" s="21"/>
      <c r="D1" s="21"/>
      <c r="E1" s="22"/>
    </row>
    <row r="2" spans="1:5" x14ac:dyDescent="0.25">
      <c r="A2" s="23"/>
      <c r="B2" s="24"/>
      <c r="C2" s="24"/>
      <c r="D2" s="24"/>
      <c r="E2" s="25"/>
    </row>
    <row r="3" spans="1:5" x14ac:dyDescent="0.25">
      <c r="A3" s="26"/>
      <c r="B3" s="27"/>
      <c r="C3" s="27"/>
      <c r="D3" s="27"/>
      <c r="E3" s="28"/>
    </row>
    <row r="7" spans="1:5" x14ac:dyDescent="0.25">
      <c r="A7" s="2">
        <f ca="1">TODAY()-2</f>
        <v>45522</v>
      </c>
      <c r="B7" s="3" t="str">
        <f t="shared" ref="B7:B8" ca="1" si="0">_xlfn.FORMULATEXT(A7)</f>
        <v>=HEUTE()-2</v>
      </c>
      <c r="D7" s="4">
        <v>9030</v>
      </c>
    </row>
    <row r="8" spans="1:5" x14ac:dyDescent="0.25">
      <c r="A8" s="2">
        <f ca="1">TODAY()-1</f>
        <v>45523</v>
      </c>
      <c r="B8" s="3" t="str">
        <f t="shared" ca="1" si="0"/>
        <v>=HEUTE()-1</v>
      </c>
      <c r="D8" s="5">
        <f>YEAR(D7)</f>
        <v>1924</v>
      </c>
      <c r="E8" s="3" t="str">
        <f t="shared" ref="E8:E12" ca="1" si="1">_xlfn.FORMULATEXT(D8)</f>
        <v>=JAHR(D7)</v>
      </c>
    </row>
    <row r="9" spans="1:5" x14ac:dyDescent="0.25">
      <c r="A9" s="2">
        <f ca="1">TODAY()</f>
        <v>45524</v>
      </c>
      <c r="B9" s="3" t="str">
        <f ca="1">_xlfn.FORMULATEXT(A9)</f>
        <v>=HEUTE()</v>
      </c>
      <c r="D9" s="3">
        <f>MONTH(D7)</f>
        <v>9</v>
      </c>
      <c r="E9" s="3" t="str">
        <f t="shared" ca="1" si="1"/>
        <v>=MONAT(D7)</v>
      </c>
    </row>
    <row r="10" spans="1:5" x14ac:dyDescent="0.25">
      <c r="A10" s="2">
        <f ca="1">TODAY()+1</f>
        <v>45525</v>
      </c>
      <c r="B10" s="3" t="str">
        <f t="shared" ref="B10:B11" ca="1" si="2">_xlfn.FORMULATEXT(A10)</f>
        <v>=HEUTE()+1</v>
      </c>
      <c r="D10" s="3">
        <f>DAY(D7)</f>
        <v>20</v>
      </c>
      <c r="E10" s="3" t="str">
        <f t="shared" ca="1" si="1"/>
        <v>=TAG(D7)</v>
      </c>
    </row>
    <row r="11" spans="1:5" x14ac:dyDescent="0.25">
      <c r="A11" s="2">
        <f ca="1">TODAY()+2</f>
        <v>45526</v>
      </c>
      <c r="B11" s="3" t="str">
        <f t="shared" ca="1" si="2"/>
        <v>=HEUTE()+2</v>
      </c>
      <c r="D11" s="3">
        <f>WEEKNUM(D7)</f>
        <v>38</v>
      </c>
      <c r="E11" s="3" t="str">
        <f t="shared" ca="1" si="1"/>
        <v>=KALENDERWOCHE(D7)</v>
      </c>
    </row>
    <row r="12" spans="1:5" x14ac:dyDescent="0.25">
      <c r="A12" s="6"/>
      <c r="D12" s="3">
        <f>_xlfn.ISOWEEKNUM(D7)</f>
        <v>38</v>
      </c>
      <c r="E12" s="3" t="str">
        <f t="shared" ca="1" si="1"/>
        <v>=ISOKALENDERWOCHE(D7)</v>
      </c>
    </row>
    <row r="13" spans="1:5" x14ac:dyDescent="0.25">
      <c r="A13" s="6"/>
      <c r="D13" s="3" t="str">
        <f>TEXT(D7,"TT")</f>
        <v>20</v>
      </c>
      <c r="E13" s="3" t="str">
        <f t="shared" ref="E13:E26" ca="1" si="3">_xlfn.FORMULATEXT(D13)</f>
        <v>=TEXT(D7;"TT")</v>
      </c>
    </row>
    <row r="14" spans="1:5" x14ac:dyDescent="0.25">
      <c r="A14" s="7">
        <v>44927</v>
      </c>
      <c r="D14" s="3" t="str">
        <f>TEXT(D7,"TTT")</f>
        <v>Sa</v>
      </c>
      <c r="E14" s="3" t="str">
        <f t="shared" ca="1" si="3"/>
        <v>=TEXT(D7;"TTT")</v>
      </c>
    </row>
    <row r="15" spans="1:5" x14ac:dyDescent="0.25">
      <c r="A15" s="2">
        <f ca="1">TODAY()</f>
        <v>45524</v>
      </c>
      <c r="B15" s="3" t="str">
        <f ca="1">_xlfn.FORMULATEXT(A15)</f>
        <v>=HEUTE()</v>
      </c>
      <c r="D15" s="3" t="str">
        <f>TEXT(D7,"TTTT")</f>
        <v>Samstag</v>
      </c>
      <c r="E15" s="3" t="str">
        <f t="shared" ca="1" si="3"/>
        <v>=TEXT(D7;"TTTT")</v>
      </c>
    </row>
    <row r="16" spans="1:5" x14ac:dyDescent="0.25">
      <c r="A16" s="3">
        <f ca="1">A15-A14</f>
        <v>597</v>
      </c>
      <c r="B16" s="3" t="str">
        <f t="shared" ref="B16:B20" ca="1" si="4">_xlfn.FORMULATEXT(A16)</f>
        <v>=A15-A14</v>
      </c>
      <c r="D16" s="3" t="str">
        <f>TEXT(D7,"MM")</f>
        <v>09</v>
      </c>
      <c r="E16" s="3" t="str">
        <f t="shared" ca="1" si="3"/>
        <v>=TEXT(D7;"MM")</v>
      </c>
    </row>
    <row r="17" spans="1:6" x14ac:dyDescent="0.25">
      <c r="A17" s="3">
        <f ca="1">DATEDIF(A14,A15,"D")</f>
        <v>597</v>
      </c>
      <c r="B17" s="3" t="str">
        <f t="shared" ca="1" si="4"/>
        <v>=DATEDIF(A14;A15;"D")</v>
      </c>
      <c r="D17" s="3" t="str">
        <f>TEXT(D7,"MMM")</f>
        <v>Sep</v>
      </c>
      <c r="E17" s="3" t="str">
        <f t="shared" ca="1" si="3"/>
        <v>=TEXT(D7;"MMM")</v>
      </c>
      <c r="F17" s="8"/>
    </row>
    <row r="18" spans="1:6" x14ac:dyDescent="0.25">
      <c r="A18" s="3">
        <f ca="1">DATEDIF(A14,TODAY(),"D")</f>
        <v>597</v>
      </c>
      <c r="B18" s="3" t="str">
        <f t="shared" ca="1" si="4"/>
        <v>=DATEDIF(A14;HEUTE();"D")</v>
      </c>
      <c r="D18" s="3" t="str">
        <f>TEXT(D7,"MMMM")</f>
        <v>September</v>
      </c>
      <c r="E18" s="3" t="str">
        <f t="shared" ca="1" si="3"/>
        <v>=TEXT(D7;"MMMM")</v>
      </c>
      <c r="F18" s="8"/>
    </row>
    <row r="19" spans="1:6" x14ac:dyDescent="0.25">
      <c r="A19" s="3">
        <f ca="1">DATEDIF(A14,TODAY(),"M")</f>
        <v>19</v>
      </c>
      <c r="B19" s="3" t="str">
        <f t="shared" ca="1" si="4"/>
        <v>=DATEDIF(A14;HEUTE();"M")</v>
      </c>
      <c r="D19" s="3" t="str">
        <f>TEXT(D7,"JJ")</f>
        <v>24</v>
      </c>
      <c r="E19" s="3" t="str">
        <f t="shared" ca="1" si="3"/>
        <v>=TEXT(D7;"JJ")</v>
      </c>
      <c r="F19" s="8"/>
    </row>
    <row r="20" spans="1:6" x14ac:dyDescent="0.25">
      <c r="A20" s="3">
        <f ca="1">DATEDIF(A14,TODAY(),"Y")</f>
        <v>1</v>
      </c>
      <c r="B20" s="3" t="str">
        <f t="shared" ca="1" si="4"/>
        <v>=DATEDIF(A14;HEUTE();"Y")</v>
      </c>
      <c r="D20" s="3" t="str">
        <f>TEXT(D7,"JJJ")</f>
        <v>1924</v>
      </c>
      <c r="E20" s="3" t="str">
        <f t="shared" ca="1" si="3"/>
        <v>=TEXT(D7;"JJJ")</v>
      </c>
    </row>
    <row r="21" spans="1:6" x14ac:dyDescent="0.25">
      <c r="A21" s="3">
        <f ca="1">A19-(A20*12)</f>
        <v>7</v>
      </c>
      <c r="B21" s="3" t="str">
        <f ca="1">_xlfn.FORMULATEXT(A21)</f>
        <v>=A19-(A20*12)</v>
      </c>
      <c r="D21" s="3" t="str">
        <f>TEXT(D7,"JJJJ")</f>
        <v>1924</v>
      </c>
      <c r="E21" s="3" t="str">
        <f t="shared" ca="1" si="3"/>
        <v>=TEXT(D7;"JJJJ")</v>
      </c>
    </row>
    <row r="22" spans="1:6" x14ac:dyDescent="0.25">
      <c r="D22" s="3" t="str">
        <f>TEXT(D7,"TT. MMMM")</f>
        <v>20. September</v>
      </c>
      <c r="E22" s="3" t="str">
        <f t="shared" ca="1" si="3"/>
        <v>=TEXT(D7;"TT. MMMM")</v>
      </c>
    </row>
    <row r="23" spans="1:6" x14ac:dyDescent="0.25">
      <c r="D23" s="16">
        <f>D7</f>
        <v>9030</v>
      </c>
      <c r="E23" s="3" t="str">
        <f t="shared" ca="1" si="3"/>
        <v>=D7</v>
      </c>
    </row>
    <row r="24" spans="1:6" x14ac:dyDescent="0.25">
      <c r="A24" s="7">
        <v>45476</v>
      </c>
      <c r="D24" s="3" t="str">
        <f>TEXT(D7,"TTTT, TT. MMMM JJJJ")</f>
        <v>Samstag, 20. September 1924</v>
      </c>
      <c r="E24" s="3" t="str">
        <f t="shared" ca="1" si="3"/>
        <v>=TEXT(D7;"TTTT, TT. MMMM JJJJ")</v>
      </c>
    </row>
    <row r="25" spans="1:6" x14ac:dyDescent="0.25">
      <c r="A25" s="7">
        <v>45573</v>
      </c>
      <c r="D25" s="2">
        <f>D7</f>
        <v>9030</v>
      </c>
      <c r="E25" s="3" t="str">
        <f t="shared" ca="1" si="3"/>
        <v>=D7</v>
      </c>
    </row>
    <row r="26" spans="1:6" x14ac:dyDescent="0.25">
      <c r="A26" s="3">
        <f>A25-A24</f>
        <v>97</v>
      </c>
      <c r="B26" s="3" t="str">
        <f ca="1">_xlfn.FORMULATEXT(A26)</f>
        <v>=A25-A24</v>
      </c>
      <c r="D26" s="3" t="str">
        <f>TEXT(D7,"TT.MM.JJJJ")</f>
        <v>20.09.1924</v>
      </c>
      <c r="E26" s="3" t="str">
        <f t="shared" ca="1" si="3"/>
        <v>=TEXT(D7;"TT.MM.JJJJ")</v>
      </c>
    </row>
    <row r="27" spans="1:6" x14ac:dyDescent="0.25">
      <c r="A27" s="9">
        <f>DAYS360(A24,A25,FALSE)</f>
        <v>95</v>
      </c>
      <c r="B27" s="3" t="str">
        <f ca="1">_xlfn.FORMULATEXT(A27)</f>
        <v>=TAGE360(A24;A25;FALSCH)</v>
      </c>
    </row>
    <row r="28" spans="1:6" x14ac:dyDescent="0.25">
      <c r="A28" s="9">
        <f>DAYS360(A24,A25,TRUE)</f>
        <v>95</v>
      </c>
      <c r="B28" s="3" t="str">
        <f ca="1">_xlfn.FORMULATEXT(A28)</f>
        <v>=TAGE360(A24;A25;WAHR)</v>
      </c>
    </row>
    <row r="29" spans="1:6" x14ac:dyDescent="0.25">
      <c r="A29" s="3">
        <f ca="1">DAYS360(A24,TODAY(),TRUE)</f>
        <v>47</v>
      </c>
      <c r="B29" s="3" t="str">
        <f ca="1">_xlfn.FORMULATEXT(A29)</f>
        <v>=TAGE360(A24;HEUTE();WAHR)</v>
      </c>
    </row>
    <row r="33" spans="1:5" x14ac:dyDescent="0.25">
      <c r="A33" s="10"/>
      <c r="B33" s="11"/>
      <c r="C33" s="11"/>
      <c r="D33" s="11"/>
      <c r="E33" s="12"/>
    </row>
    <row r="34" spans="1:5" x14ac:dyDescent="0.25">
      <c r="A34" s="17" t="s">
        <v>8</v>
      </c>
      <c r="B34" s="18"/>
      <c r="C34" s="18"/>
      <c r="D34" s="18"/>
      <c r="E34" s="19"/>
    </row>
    <row r="35" spans="1:5" x14ac:dyDescent="0.25">
      <c r="A35" s="17" t="s">
        <v>4</v>
      </c>
      <c r="B35" s="18"/>
      <c r="C35" s="18"/>
      <c r="D35" s="18"/>
      <c r="E35" s="19"/>
    </row>
    <row r="36" spans="1:5" x14ac:dyDescent="0.25">
      <c r="A36" s="17" t="s">
        <v>1</v>
      </c>
      <c r="B36" s="18"/>
      <c r="C36" s="18"/>
      <c r="D36" s="18"/>
      <c r="E36" s="19"/>
    </row>
    <row r="37" spans="1:5" x14ac:dyDescent="0.25">
      <c r="A37" s="17" t="s">
        <v>6</v>
      </c>
      <c r="B37" s="18"/>
      <c r="C37" s="18"/>
      <c r="D37" s="18"/>
      <c r="E37" s="19"/>
    </row>
    <row r="38" spans="1:5" x14ac:dyDescent="0.25">
      <c r="A38" s="17" t="s">
        <v>5</v>
      </c>
      <c r="B38" s="18"/>
      <c r="C38" s="18"/>
      <c r="D38" s="18"/>
      <c r="E38" s="19"/>
    </row>
    <row r="39" spans="1:5" x14ac:dyDescent="0.25">
      <c r="A39" s="17" t="s">
        <v>9</v>
      </c>
      <c r="B39" s="18"/>
      <c r="C39" s="18"/>
      <c r="D39" s="18"/>
      <c r="E39" s="19"/>
    </row>
    <row r="40" spans="1:5" x14ac:dyDescent="0.25">
      <c r="A40" s="17" t="s">
        <v>10</v>
      </c>
      <c r="B40" s="18"/>
      <c r="C40" s="18"/>
      <c r="D40" s="18"/>
      <c r="E40" s="19"/>
    </row>
    <row r="41" spans="1:5" x14ac:dyDescent="0.25">
      <c r="A41" s="17" t="s">
        <v>3</v>
      </c>
      <c r="B41" s="18"/>
      <c r="C41" s="18"/>
      <c r="D41" s="18"/>
      <c r="E41" s="19"/>
    </row>
    <row r="42" spans="1:5" x14ac:dyDescent="0.25">
      <c r="A42" s="17" t="s">
        <v>7</v>
      </c>
      <c r="B42" s="18"/>
      <c r="C42" s="18"/>
      <c r="D42" s="18"/>
      <c r="E42" s="19"/>
    </row>
    <row r="43" spans="1:5" x14ac:dyDescent="0.25">
      <c r="A43" s="17" t="s">
        <v>2</v>
      </c>
      <c r="B43" s="18"/>
      <c r="C43" s="18"/>
      <c r="D43" s="18"/>
      <c r="E43" s="19"/>
    </row>
    <row r="44" spans="1:5" x14ac:dyDescent="0.25">
      <c r="A44" s="13"/>
      <c r="B44" s="14"/>
      <c r="C44" s="14"/>
      <c r="D44" s="14"/>
      <c r="E44" s="15"/>
    </row>
  </sheetData>
  <sheetProtection algorithmName="SHA-512" hashValue="4YRhubGlxT0pTAmZYUifwNklFT4vBEm6F2fCNCa+TsGxyfaSt5gW2zw8llgSDU7GePRZxQYflbORmKnb0cNkCg==" saltValue="MBK2635iuzXx7LRY1BXJaA==" spinCount="100000" sheet="1" objects="1" scenarios="1" selectLockedCells="1"/>
  <mergeCells count="11">
    <mergeCell ref="A1:E3"/>
    <mergeCell ref="A43:E43"/>
    <mergeCell ref="A35:E35"/>
    <mergeCell ref="A37:E37"/>
    <mergeCell ref="A42:E42"/>
    <mergeCell ref="A39:E39"/>
    <mergeCell ref="A40:E40"/>
    <mergeCell ref="A34:E34"/>
    <mergeCell ref="A36:E36"/>
    <mergeCell ref="A38:E38"/>
    <mergeCell ref="A41:E41"/>
  </mergeCell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Bernich</dc:creator>
  <cp:lastModifiedBy>Britta Bernich</cp:lastModifiedBy>
  <cp:lastPrinted>2024-08-16T05:29:42Z</cp:lastPrinted>
  <dcterms:created xsi:type="dcterms:W3CDTF">2024-08-16T02:55:27Z</dcterms:created>
  <dcterms:modified xsi:type="dcterms:W3CDTF">2024-08-20T18:26:48Z</dcterms:modified>
</cp:coreProperties>
</file>